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A0A3037F-354B-4C3B-A9E3-23FEF05EDC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L22" i="1"/>
  <c r="R22" i="1"/>
  <c r="K22" i="1"/>
  <c r="P22" i="1"/>
  <c r="Q22" i="1" s="1"/>
  <c r="K33" i="1" l="1"/>
  <c r="K35" i="1" s="1"/>
  <c r="S24" i="1"/>
  <c r="Q33" i="1"/>
  <c r="Q35" i="1" s="1"/>
  <c r="S23" i="1"/>
  <c r="S26" i="1"/>
  <c r="S25" i="1"/>
  <c r="S27" i="1"/>
  <c r="S28" i="1"/>
  <c r="S29" i="1"/>
  <c r="S22" i="1"/>
  <c r="S33" i="1" l="1"/>
  <c r="S35" i="1" s="1"/>
</calcChain>
</file>

<file path=xl/sharedStrings.xml><?xml version="1.0" encoding="utf-8"?>
<sst xmlns="http://schemas.openxmlformats.org/spreadsheetml/2006/main" count="76" uniqueCount="61">
  <si>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</si>
  <si>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</si>
  <si>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</si>
  <si>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</si>
  <si>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</si>
  <si>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</si>
  <si>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</si>
  <si>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</si>
  <si>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</si>
  <si>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</si>
  <si>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</si>
  <si>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</si>
  <si>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</si>
  <si>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</si>
  <si>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</si>
  <si>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</si>
  <si>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</si>
  <si>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</si>
  <si>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</si>
  <si>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</si>
  <si>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</si>
  <si>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</si>
  <si>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</si>
  <si>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</si>
  <si>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</si>
  <si>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</si>
  <si>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</si>
  <si>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</si>
  <si>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</si>
  <si>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</si>
  <si>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</si>
  <si>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</si>
  <si>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</si>
  <si>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</si>
  <si>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</si>
  <si>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</si>
  <si>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</si>
  <si>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</si>
  <si>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</si>
  <si>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</si>
  <si>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</si>
  <si>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</si>
  <si>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</si>
  <si>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</si>
  <si>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</si>
  <si>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</si>
  <si>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</si>
  <si>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</si>
  <si>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</si>
  <si>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</si>
  <si>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Cánula Guedel 4cm</t>
  </si>
  <si>
    <t>Cánula Guedel 5cm</t>
  </si>
  <si>
    <t>Cánula Guedel 6cm</t>
  </si>
  <si>
    <t>Cánula Guedel 7cm</t>
  </si>
  <si>
    <t>Cánula Guedel 8cm</t>
  </si>
  <si>
    <t>Cánula Guedel 9cm</t>
  </si>
  <si>
    <t>Cánula Guedel 10cm</t>
  </si>
  <si>
    <t>Cánula Guedel 11cm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</si>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</sst>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305864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6"/>
  <sheetViews>
    <sheetView showGridLines="0" tabSelected="1" topLeftCell="A12" zoomScale="70" zoomScaleNormal="70" workbookViewId="0">
      <selection activeCell="E21" sqref="E21"/>
    </sheetView>
  </sheetViews>
  <sheetFormatPr defaultRowHeight="15" x14ac:dyDescent="0.25"/>
  <cols>
    <col min="1" max="1" width="19.5703125" customWidth="1"/>
    <col min="2" max="2" width="12.71093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6.5703125" customWidth="1"/>
    <col min="12" max="12" width="16.7109375" customWidth="1"/>
    <col min="13" max="13" width="15.28515625" bestFit="1" customWidth="1"/>
    <col min="14" max="14" width="11.7109375" customWidth="1"/>
    <col min="15" max="15" width="14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9" t="s">
        <v>18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5" t="s">
        <v>9</v>
      </c>
      <c r="B10" s="165"/>
      <c r="C10" s="165"/>
      <c r="D10" s="167" t="s">
        <v>58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6" t="s">
        <v>10</v>
      </c>
      <c r="B11" s="166"/>
      <c r="C11" s="166"/>
      <c r="D11" s="51"/>
      <c r="E11" s="168"/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7" t="s">
        <v>32</v>
      </c>
      <c r="B12" s="118"/>
      <c r="C12" s="118"/>
      <c r="D12" s="118"/>
      <c r="E12" s="118"/>
      <c r="F12" s="118"/>
      <c r="G12" s="118"/>
      <c r="H12" s="118"/>
      <c r="I12" s="118"/>
      <c r="J12" s="119"/>
      <c r="K12" s="117" t="s">
        <v>11</v>
      </c>
      <c r="L12" s="118"/>
      <c r="M12" s="118"/>
      <c r="N12" s="118"/>
      <c r="O12" s="118"/>
      <c r="P12" s="118"/>
      <c r="Q12" s="118"/>
      <c r="R12" s="118"/>
      <c r="S12" s="119"/>
      <c r="W12" s="26"/>
      <c r="X12" s="26"/>
    </row>
    <row r="13" spans="1:26" s="28" customFormat="1" ht="39" customHeight="1" x14ac:dyDescent="0.2">
      <c r="A13" s="48" t="s">
        <v>33</v>
      </c>
      <c r="B13" s="160"/>
      <c r="C13" s="161"/>
      <c r="D13" s="161"/>
      <c r="E13" s="162"/>
      <c r="F13" s="27" t="s">
        <v>34</v>
      </c>
      <c r="G13" s="160"/>
      <c r="H13" s="161"/>
      <c r="I13" s="161"/>
      <c r="J13" s="163"/>
      <c r="K13" s="152" t="s">
        <v>12</v>
      </c>
      <c r="L13" s="154"/>
      <c r="M13" s="155"/>
      <c r="N13" s="155"/>
      <c r="O13" s="155"/>
      <c r="P13" s="155"/>
      <c r="Q13" s="155"/>
      <c r="R13" s="155"/>
      <c r="S13" s="156"/>
      <c r="W13" s="26"/>
    </row>
    <row r="14" spans="1:26" s="28" customFormat="1" ht="39" customHeight="1" x14ac:dyDescent="0.2">
      <c r="A14" s="45" t="s">
        <v>35</v>
      </c>
      <c r="B14" s="131"/>
      <c r="C14" s="132"/>
      <c r="D14" s="132"/>
      <c r="E14" s="133"/>
      <c r="F14" s="29" t="s">
        <v>36</v>
      </c>
      <c r="G14" s="131"/>
      <c r="H14" s="132"/>
      <c r="I14" s="132"/>
      <c r="J14" s="164"/>
      <c r="K14" s="153"/>
      <c r="L14" s="157"/>
      <c r="M14" s="158"/>
      <c r="N14" s="158"/>
      <c r="O14" s="158"/>
      <c r="P14" s="158"/>
      <c r="Q14" s="158"/>
      <c r="R14" s="158"/>
      <c r="S14" s="159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9"/>
      <c r="E15" s="170"/>
      <c r="F15" s="29" t="s">
        <v>37</v>
      </c>
      <c r="G15" s="131"/>
      <c r="H15" s="132"/>
      <c r="I15" s="132"/>
      <c r="J15" s="164"/>
      <c r="K15" s="30" t="s">
        <v>14</v>
      </c>
      <c r="L15" s="150"/>
      <c r="M15" s="150"/>
      <c r="N15" s="150"/>
      <c r="O15" s="150"/>
      <c r="P15" s="150"/>
      <c r="Q15" s="150"/>
      <c r="R15" s="150"/>
      <c r="S15" s="151"/>
      <c r="W15" s="26"/>
    </row>
    <row r="16" spans="1:26" s="28" customFormat="1" ht="39" customHeight="1" x14ac:dyDescent="0.2">
      <c r="A16" s="45" t="s">
        <v>38</v>
      </c>
      <c r="B16" s="131"/>
      <c r="C16" s="132"/>
      <c r="D16" s="132"/>
      <c r="E16" s="133"/>
      <c r="F16" s="32" t="s">
        <v>39</v>
      </c>
      <c r="G16" s="33" t="s">
        <v>40</v>
      </c>
      <c r="H16" s="46"/>
      <c r="I16" s="33" t="s">
        <v>16</v>
      </c>
      <c r="J16" s="46"/>
      <c r="K16" s="134" t="s">
        <v>41</v>
      </c>
      <c r="L16" s="127"/>
      <c r="M16" s="127"/>
      <c r="N16" s="127"/>
      <c r="O16" s="127"/>
      <c r="P16" s="127"/>
      <c r="Q16" s="127"/>
      <c r="R16" s="127"/>
      <c r="S16" s="128"/>
      <c r="W16" s="26"/>
    </row>
    <row r="17" spans="1:26" s="34" customFormat="1" ht="39" customHeight="1" thickBot="1" x14ac:dyDescent="0.3">
      <c r="A17" s="49" t="s">
        <v>17</v>
      </c>
      <c r="B17" s="136"/>
      <c r="C17" s="137"/>
      <c r="D17" s="137"/>
      <c r="E17" s="138"/>
      <c r="F17" s="50" t="s">
        <v>42</v>
      </c>
      <c r="G17" s="139"/>
      <c r="H17" s="140"/>
      <c r="I17" s="140"/>
      <c r="J17" s="141"/>
      <c r="K17" s="135"/>
      <c r="L17" s="129"/>
      <c r="M17" s="129"/>
      <c r="N17" s="129"/>
      <c r="O17" s="129"/>
      <c r="P17" s="129"/>
      <c r="Q17" s="129"/>
      <c r="R17" s="129"/>
      <c r="S17" s="130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5" t="s">
        <v>24</v>
      </c>
      <c r="Q20" s="146"/>
      <c r="R20" s="147" t="s">
        <v>25</v>
      </c>
      <c r="S20" s="148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42" t="s">
        <v>8</v>
      </c>
      <c r="D21" s="14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59</v>
      </c>
      <c r="Q21" s="104" t="s">
        <v>5</v>
      </c>
      <c r="R21" s="100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4">
        <v>41</v>
      </c>
      <c r="B22" s="75">
        <v>2003460</v>
      </c>
      <c r="C22" s="143" t="s">
        <v>50</v>
      </c>
      <c r="D22" s="144" t="s">
        <v>50</v>
      </c>
      <c r="E22" s="76"/>
      <c r="F22" s="76"/>
      <c r="G22" s="77"/>
      <c r="H22" s="108">
        <v>50</v>
      </c>
      <c r="I22" s="78" t="s">
        <v>60</v>
      </c>
      <c r="J22" s="111">
        <v>0.26</v>
      </c>
      <c r="K22" s="79">
        <f t="shared" ref="K22:K29" si="0">H22*J22</f>
        <v>13</v>
      </c>
      <c r="L22" s="80" t="e">
        <f t="shared" ref="L22:L29" si="1">M22/G22</f>
        <v>#DIV/0!</v>
      </c>
      <c r="M22" s="81"/>
      <c r="N22" s="82"/>
      <c r="O22" s="94"/>
      <c r="P22" s="97">
        <f t="shared" ref="P22:P29" si="2">M22*(1-O22)</f>
        <v>0</v>
      </c>
      <c r="Q22" s="105">
        <f t="shared" ref="Q22:Q29" si="3">IF(ISERROR(P22/G22),0,(P22/G22)*H22)</f>
        <v>0</v>
      </c>
      <c r="R22" s="101" t="e">
        <f t="shared" ref="R22:R29" si="4">ROUNDUP((H22/G22),0)</f>
        <v>#DIV/0!</v>
      </c>
      <c r="S22" s="83" t="e">
        <f t="shared" ref="S22:S29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5"/>
      <c r="B23" s="67">
        <v>2003459</v>
      </c>
      <c r="C23" s="120" t="s">
        <v>51</v>
      </c>
      <c r="D23" s="121" t="s">
        <v>51</v>
      </c>
      <c r="E23" s="68"/>
      <c r="F23" s="68"/>
      <c r="G23" s="69"/>
      <c r="H23" s="109">
        <v>50</v>
      </c>
      <c r="I23" s="70" t="s">
        <v>60</v>
      </c>
      <c r="J23" s="112">
        <v>0.26</v>
      </c>
      <c r="K23" s="71">
        <f t="shared" si="0"/>
        <v>13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5"/>
      <c r="B24" s="67">
        <v>2003461</v>
      </c>
      <c r="C24" s="120" t="s">
        <v>52</v>
      </c>
      <c r="D24" s="121" t="s">
        <v>52</v>
      </c>
      <c r="E24" s="68"/>
      <c r="F24" s="68"/>
      <c r="G24" s="69"/>
      <c r="H24" s="109">
        <v>150</v>
      </c>
      <c r="I24" s="70" t="s">
        <v>60</v>
      </c>
      <c r="J24" s="112">
        <v>0.26</v>
      </c>
      <c r="K24" s="71">
        <f t="shared" si="0"/>
        <v>39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15"/>
      <c r="B25" s="67">
        <v>2003462</v>
      </c>
      <c r="C25" s="120" t="s">
        <v>53</v>
      </c>
      <c r="D25" s="121" t="s">
        <v>53</v>
      </c>
      <c r="E25" s="68"/>
      <c r="F25" s="68"/>
      <c r="G25" s="69"/>
      <c r="H25" s="109">
        <v>240</v>
      </c>
      <c r="I25" s="70" t="s">
        <v>60</v>
      </c>
      <c r="J25" s="112">
        <v>0.26</v>
      </c>
      <c r="K25" s="71">
        <f t="shared" si="0"/>
        <v>62.400000000000006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15"/>
      <c r="B26" s="67">
        <v>2003463</v>
      </c>
      <c r="C26" s="120" t="s">
        <v>54</v>
      </c>
      <c r="D26" s="121" t="s">
        <v>54</v>
      </c>
      <c r="E26" s="68"/>
      <c r="F26" s="68"/>
      <c r="G26" s="69"/>
      <c r="H26" s="109">
        <v>3050</v>
      </c>
      <c r="I26" s="70" t="s">
        <v>60</v>
      </c>
      <c r="J26" s="112">
        <v>0.26</v>
      </c>
      <c r="K26" s="71">
        <f t="shared" si="0"/>
        <v>793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15"/>
      <c r="B27" s="67">
        <v>2003464</v>
      </c>
      <c r="C27" s="120" t="s">
        <v>55</v>
      </c>
      <c r="D27" s="121" t="s">
        <v>55</v>
      </c>
      <c r="E27" s="68"/>
      <c r="F27" s="68"/>
      <c r="G27" s="69"/>
      <c r="H27" s="109">
        <v>3650</v>
      </c>
      <c r="I27" s="70" t="s">
        <v>60</v>
      </c>
      <c r="J27" s="112">
        <v>0.26</v>
      </c>
      <c r="K27" s="71">
        <f t="shared" si="0"/>
        <v>949</v>
      </c>
      <c r="L27" s="72" t="e">
        <f t="shared" si="1"/>
        <v>#DIV/0!</v>
      </c>
      <c r="M27" s="73"/>
      <c r="N27" s="74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2">
      <c r="A28" s="115"/>
      <c r="B28" s="67">
        <v>2018336</v>
      </c>
      <c r="C28" s="120" t="s">
        <v>56</v>
      </c>
      <c r="D28" s="121" t="s">
        <v>56</v>
      </c>
      <c r="E28" s="68"/>
      <c r="F28" s="68"/>
      <c r="G28" s="69"/>
      <c r="H28" s="109">
        <v>100</v>
      </c>
      <c r="I28" s="70" t="s">
        <v>60</v>
      </c>
      <c r="J28" s="112">
        <v>0.26</v>
      </c>
      <c r="K28" s="71">
        <f t="shared" si="0"/>
        <v>26</v>
      </c>
      <c r="L28" s="72" t="e">
        <f t="shared" si="1"/>
        <v>#DIV/0!</v>
      </c>
      <c r="M28" s="73"/>
      <c r="N28" s="74"/>
      <c r="O28" s="95"/>
      <c r="P28" s="98">
        <f t="shared" si="2"/>
        <v>0</v>
      </c>
      <c r="Q28" s="106">
        <f t="shared" si="3"/>
        <v>0</v>
      </c>
      <c r="R28" s="102" t="e">
        <f t="shared" si="4"/>
        <v>#DIV/0!</v>
      </c>
      <c r="S28" s="93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thickBot="1" x14ac:dyDescent="0.25">
      <c r="A29" s="116"/>
      <c r="B29" s="84">
        <v>2003465</v>
      </c>
      <c r="C29" s="122" t="s">
        <v>57</v>
      </c>
      <c r="D29" s="123" t="s">
        <v>57</v>
      </c>
      <c r="E29" s="85"/>
      <c r="F29" s="85"/>
      <c r="G29" s="86"/>
      <c r="H29" s="110">
        <v>450</v>
      </c>
      <c r="I29" s="87" t="s">
        <v>60</v>
      </c>
      <c r="J29" s="113">
        <v>0.26</v>
      </c>
      <c r="K29" s="88">
        <f t="shared" si="0"/>
        <v>117</v>
      </c>
      <c r="L29" s="89" t="e">
        <f t="shared" si="1"/>
        <v>#DIV/0!</v>
      </c>
      <c r="M29" s="90"/>
      <c r="N29" s="91"/>
      <c r="O29" s="96"/>
      <c r="P29" s="99">
        <f t="shared" si="2"/>
        <v>0</v>
      </c>
      <c r="Q29" s="107">
        <f t="shared" si="3"/>
        <v>0</v>
      </c>
      <c r="R29" s="103" t="e">
        <f t="shared" si="4"/>
        <v>#DIV/0!</v>
      </c>
      <c r="S29" s="92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126"/>
      <c r="B31" s="126"/>
      <c r="C31" s="126"/>
      <c r="D31" s="126"/>
      <c r="E31" s="126"/>
      <c r="F31" s="126"/>
      <c r="G31" s="126"/>
      <c r="H31" s="22"/>
      <c r="I31" s="1"/>
      <c r="J31" s="1"/>
      <c r="K31" s="1"/>
      <c r="L31" s="1"/>
      <c r="M31" s="1"/>
      <c r="N31" s="5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126"/>
      <c r="B32" s="126"/>
      <c r="C32" s="126"/>
      <c r="D32" s="126"/>
      <c r="E32" s="126"/>
      <c r="F32" s="126"/>
      <c r="G32" s="126"/>
      <c r="H32" s="22"/>
      <c r="I32" s="2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thickBot="1" x14ac:dyDescent="0.3">
      <c r="A33" s="126"/>
      <c r="B33" s="126"/>
      <c r="C33" s="126"/>
      <c r="D33" s="126"/>
      <c r="E33" s="126"/>
      <c r="F33" s="126"/>
      <c r="G33" s="126"/>
      <c r="H33" s="22"/>
      <c r="I33" s="1"/>
      <c r="J33" s="5" t="s">
        <v>45</v>
      </c>
      <c r="K33" s="6">
        <f>SUM(K22:K32)</f>
        <v>2012.4</v>
      </c>
      <c r="L33" s="24"/>
      <c r="M33" s="1"/>
      <c r="N33" s="7"/>
      <c r="O33" s="7"/>
      <c r="P33" s="7"/>
      <c r="Q33" s="6">
        <f>SUM(Q22:Q32)</f>
        <v>0</v>
      </c>
      <c r="R33" s="1"/>
      <c r="S33" s="6" t="e">
        <f>SUM(S22:S29)</f>
        <v>#DIV/0!</v>
      </c>
      <c r="T33" s="1"/>
      <c r="U33" s="1"/>
      <c r="V33" s="1"/>
      <c r="W33" s="1"/>
      <c r="X33" s="1"/>
      <c r="Y33" s="1"/>
      <c r="Z33" s="1"/>
    </row>
    <row r="34" spans="1:26" ht="15.75" thickBot="1" x14ac:dyDescent="0.3">
      <c r="A34" s="1"/>
      <c r="B34" s="1"/>
      <c r="C34" s="1"/>
      <c r="D34" s="20"/>
      <c r="E34" s="21"/>
      <c r="F34" s="18"/>
      <c r="G34" s="19"/>
      <c r="H34" s="2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thickBot="1" x14ac:dyDescent="0.3">
      <c r="A35" s="39"/>
      <c r="B35" s="39"/>
      <c r="C35" s="39"/>
      <c r="D35" s="39"/>
      <c r="E35" s="39"/>
      <c r="G35" s="40" t="s">
        <v>49</v>
      </c>
      <c r="J35" s="39"/>
      <c r="K35" s="6">
        <f>K33*2</f>
        <v>4024.8</v>
      </c>
      <c r="L35" s="1"/>
      <c r="M35" s="1"/>
      <c r="N35" s="1"/>
      <c r="O35" s="5"/>
      <c r="P35" s="1"/>
      <c r="Q35" s="6">
        <f>Q33*2</f>
        <v>0</v>
      </c>
      <c r="R35" s="1"/>
      <c r="S35" s="6" t="e">
        <f>S33*2</f>
        <v>#DIV/0!</v>
      </c>
      <c r="T35" s="1"/>
      <c r="U35" s="1"/>
      <c r="V35" s="1"/>
      <c r="W35" s="1"/>
      <c r="X35" s="1"/>
      <c r="Y35" s="1"/>
      <c r="Z35" s="1"/>
    </row>
    <row r="36" spans="1:2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6.2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54"/>
      <c r="Q37" s="54"/>
      <c r="R37" s="54"/>
      <c r="S37" s="54"/>
      <c r="T37" s="1"/>
      <c r="U37" s="1"/>
      <c r="V37" s="1"/>
      <c r="W37" s="1"/>
      <c r="X37" s="1"/>
      <c r="Y37" s="1"/>
      <c r="Z37" s="1"/>
    </row>
    <row r="38" spans="1:26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8" t="s">
        <v>22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 t="s">
        <v>23</v>
      </c>
      <c r="B43" s="11"/>
      <c r="C43" s="11"/>
      <c r="D43" s="11"/>
      <c r="E43" s="11"/>
      <c r="F43" s="11"/>
      <c r="G43" s="11"/>
      <c r="H43" s="55"/>
      <c r="I43" s="11"/>
      <c r="J43" s="11"/>
      <c r="K43" s="11"/>
      <c r="L43" s="11"/>
      <c r="M43" s="11"/>
      <c r="N43" s="11"/>
      <c r="O43" s="11"/>
      <c r="P43" s="11"/>
      <c r="Q43" s="11"/>
      <c r="R43" s="10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26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" t="s">
        <v>27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2" t="s">
        <v>28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24" t="s">
        <v>46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24" t="s">
        <v>29</v>
      </c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7"/>
      <c r="M54" s="13"/>
      <c r="N54" s="13"/>
      <c r="O54" s="13"/>
      <c r="P54" s="13"/>
      <c r="Q54" s="13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"/>
      <c r="S56" s="1"/>
      <c r="T56" s="1"/>
      <c r="U56" s="1"/>
      <c r="V56" s="1"/>
      <c r="W56" s="1"/>
      <c r="X56" s="1"/>
      <c r="Y56" s="1"/>
      <c r="Z56" s="1"/>
    </row>
  </sheetData>
  <sheetProtection selectLockedCells="1"/>
  <protectedRanges>
    <protectedRange sqref="F11:H11" name="Rango1"/>
    <protectedRange sqref="Q19:Q20 D19:E20 D13:E18 Q13:Q18" name="Rango1_1"/>
  </protectedRanges>
  <mergeCells count="36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3:Q53"/>
    <mergeCell ref="A31:G33"/>
    <mergeCell ref="A51:R51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A22:A29"/>
    <mergeCell ref="K12:S12"/>
    <mergeCell ref="C28:D28"/>
    <mergeCell ref="C29:D29"/>
    <mergeCell ref="C26:D26"/>
    <mergeCell ref="C27:D27"/>
    <mergeCell ref="C24:D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2025-11-19T13:01:37Z</dcterms:modified>
</cp:coreProperties>
</file>